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955" activeTab="0"/>
  </bookViews>
  <sheets>
    <sheet name="Main Project" sheetId="1" r:id="rId1"/>
    <sheet name="Sheet3" sheetId="2" r:id="rId2"/>
  </sheets>
  <definedNames>
    <definedName name="_xlnm.Print_Area" localSheetId="0">'Main Project'!$A$2:$C$34</definedName>
  </definedNames>
  <calcPr fullCalcOnLoad="1"/>
</workbook>
</file>

<file path=xl/comments1.xml><?xml version="1.0" encoding="utf-8"?>
<comments xmlns="http://schemas.openxmlformats.org/spreadsheetml/2006/main">
  <authors>
    <author>Ali Thomas</author>
  </authors>
  <commentList>
    <comment ref="B19" authorId="0">
      <text>
        <r>
          <rPr>
            <b/>
            <sz val="9"/>
            <rFont val="Tahoma"/>
            <family val="0"/>
          </rPr>
          <t>Ali Thomas:</t>
        </r>
        <r>
          <rPr>
            <sz val="9"/>
            <rFont val="Tahoma"/>
            <family val="0"/>
          </rPr>
          <t xml:space="preserve">
again if we get football club then will need more cups - will lose more there as they will get broken on the terraces I expect? So 10,000?</t>
        </r>
      </text>
    </comment>
    <comment ref="B24" authorId="0">
      <text>
        <r>
          <rPr>
            <b/>
            <sz val="9"/>
            <rFont val="Tahoma"/>
            <family val="0"/>
          </rPr>
          <t>Ali Thomas:</t>
        </r>
        <r>
          <rPr>
            <sz val="9"/>
            <rFont val="Tahoma"/>
            <family val="0"/>
          </rPr>
          <t xml:space="preserve">
assumes university match funding for evaluation?</t>
        </r>
      </text>
    </comment>
  </commentList>
</comments>
</file>

<file path=xl/sharedStrings.xml><?xml version="1.0" encoding="utf-8"?>
<sst xmlns="http://schemas.openxmlformats.org/spreadsheetml/2006/main" count="30" uniqueCount="30">
  <si>
    <t>INCOME</t>
  </si>
  <si>
    <t>Total Expenditure</t>
  </si>
  <si>
    <t>Total Marketing and Admin</t>
  </si>
  <si>
    <t>Shrewsbury Cup</t>
  </si>
  <si>
    <t>Website development</t>
  </si>
  <si>
    <t>Cup design</t>
  </si>
  <si>
    <t>Promotional film/photography</t>
  </si>
  <si>
    <t>Point of sale materials (window stickers) Design and print</t>
  </si>
  <si>
    <t>Printing on cups x 5000 (9p per cup)</t>
  </si>
  <si>
    <t xml:space="preserve">Total income </t>
  </si>
  <si>
    <t xml:space="preserve">Start-up costs </t>
  </si>
  <si>
    <t>Delivery</t>
  </si>
  <si>
    <t>VAT</t>
  </si>
  <si>
    <t>Total</t>
  </si>
  <si>
    <t xml:space="preserve">Project evaluation </t>
  </si>
  <si>
    <t>Website hosting</t>
  </si>
  <si>
    <t>Redistribution of stock</t>
  </si>
  <si>
    <t>Promotional marketing (half a day per week) at £45 per week</t>
  </si>
  <si>
    <t>Total Management costs</t>
  </si>
  <si>
    <t>Town Council??</t>
  </si>
  <si>
    <t>Annual income based on cafes selling 6 cafes selling 25 take out coffees per week for 52 weeks. (7,800 at 5p per cup)</t>
  </si>
  <si>
    <t>Annual Management costs</t>
  </si>
  <si>
    <t>Rent at foodhub storage space (£50 per month)</t>
  </si>
  <si>
    <t>vehicle hire 1 day per week (£45) but probably will want dedicated vehicle with vehicle wrap "cup car"</t>
  </si>
  <si>
    <t>Shropshire council</t>
  </si>
  <si>
    <t>Reusable coffee cups x 10,000 (25p per cup)</t>
  </si>
  <si>
    <t>Annual income from Football stadium and RSH (10k cups per annum)</t>
  </si>
  <si>
    <t>Coordinator hours</t>
  </si>
  <si>
    <t xml:space="preserve">Budgeted annual income of 20% no returns (2000 cups at 66p per cup) </t>
  </si>
  <si>
    <t>Total shortfall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</si>
</sst>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£&quot;#,##0.00"/>
    <numFmt numFmtId="170" formatCode="&quot;£&quot;#,##0.00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Baskerville Old Face"/>
      <family val="1"/>
    </font>
    <font>
      <sz val="10"/>
      <name val="Baskerville Old Face"/>
      <family val="1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6" fontId="12" fillId="33" borderId="0" xfId="0" applyNumberFormat="1" applyFont="1" applyFill="1" applyAlignment="1">
      <alignment/>
    </xf>
    <xf numFmtId="6" fontId="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tabSelected="1" zoomScalePageLayoutView="0" workbookViewId="0" topLeftCell="A1">
      <selection activeCell="A36" sqref="A36:E36"/>
    </sheetView>
  </sheetViews>
  <sheetFormatPr defaultColWidth="9.140625" defaultRowHeight="12.75"/>
  <cols>
    <col min="1" max="1" width="31.8515625" style="1" customWidth="1"/>
    <col min="2" max="2" width="57.57421875" style="1" customWidth="1"/>
    <col min="3" max="3" width="18.28125" style="3" customWidth="1"/>
    <col min="4" max="16384" width="9.140625" style="1" customWidth="1"/>
  </cols>
  <sheetData>
    <row r="1" ht="12.75"/>
    <row r="2" ht="15.75">
      <c r="B2" s="2" t="s">
        <v>3</v>
      </c>
    </row>
    <row r="3" spans="2:8" ht="12.75">
      <c r="B3" s="5"/>
      <c r="C3" s="6"/>
      <c r="D3" s="15" t="s">
        <v>12</v>
      </c>
      <c r="E3" s="15" t="s">
        <v>13</v>
      </c>
      <c r="H3" s="23"/>
    </row>
    <row r="4" spans="1:8" ht="12.75">
      <c r="A4" s="4" t="s">
        <v>0</v>
      </c>
      <c r="B4" s="5"/>
      <c r="C4" s="6"/>
      <c r="H4" s="23"/>
    </row>
    <row r="5" spans="1:8" ht="38.25">
      <c r="A5" s="4"/>
      <c r="B5" s="16" t="s">
        <v>20</v>
      </c>
      <c r="C5" s="6">
        <v>390</v>
      </c>
      <c r="H5" s="23"/>
    </row>
    <row r="6" spans="1:8" ht="25.5">
      <c r="A6" s="4"/>
      <c r="B6" s="16" t="s">
        <v>26</v>
      </c>
      <c r="C6" s="6">
        <v>500</v>
      </c>
      <c r="H6" s="23"/>
    </row>
    <row r="7" spans="1:8" ht="25.5">
      <c r="A7" s="4"/>
      <c r="B7" s="16" t="s">
        <v>28</v>
      </c>
      <c r="C7" s="6">
        <v>1320</v>
      </c>
      <c r="H7" s="23"/>
    </row>
    <row r="8" spans="1:8" ht="12.75">
      <c r="A8" s="4"/>
      <c r="B8" s="5" t="s">
        <v>19</v>
      </c>
      <c r="C8" s="6"/>
      <c r="H8" s="23"/>
    </row>
    <row r="9" spans="1:8" ht="12.75">
      <c r="A9" s="4"/>
      <c r="B9" s="5" t="s">
        <v>24</v>
      </c>
      <c r="C9" s="6"/>
      <c r="H9" s="23"/>
    </row>
    <row r="10" spans="1:8" ht="12.75">
      <c r="A10" s="21" t="s">
        <v>9</v>
      </c>
      <c r="B10" s="21"/>
      <c r="C10" s="22">
        <f>SUM(C5:C8)</f>
        <v>2210</v>
      </c>
      <c r="D10" s="22"/>
      <c r="E10" s="26">
        <f>C10</f>
        <v>2210</v>
      </c>
      <c r="H10" s="23"/>
    </row>
    <row r="11" spans="1:8" ht="12.75">
      <c r="A11" s="10"/>
      <c r="B11" s="5"/>
      <c r="C11" s="6"/>
      <c r="E11" s="7"/>
      <c r="H11" s="23"/>
    </row>
    <row r="12" spans="1:8" ht="12.75">
      <c r="A12" s="9"/>
      <c r="E12" s="14"/>
      <c r="H12" s="23"/>
    </row>
    <row r="13" spans="2:8" ht="8.25" customHeight="1">
      <c r="B13" s="5"/>
      <c r="C13" s="6"/>
      <c r="E13"/>
      <c r="H13" s="23"/>
    </row>
    <row r="14" spans="1:8" ht="12.75">
      <c r="A14" s="17" t="s">
        <v>10</v>
      </c>
      <c r="B14" s="5" t="s">
        <v>4</v>
      </c>
      <c r="C14" s="6">
        <v>2000</v>
      </c>
      <c r="D14" s="18">
        <f>C14*0.215</f>
        <v>430</v>
      </c>
      <c r="E14" s="18">
        <f>D14+C14</f>
        <v>2430</v>
      </c>
      <c r="H14" s="23"/>
    </row>
    <row r="15" spans="1:8" ht="12.75">
      <c r="A15" s="17"/>
      <c r="B15" s="5" t="s">
        <v>6</v>
      </c>
      <c r="C15" s="6">
        <v>700</v>
      </c>
      <c r="E15" s="3">
        <f>C15</f>
        <v>700</v>
      </c>
      <c r="H15" s="23"/>
    </row>
    <row r="16" spans="1:8" ht="12.75">
      <c r="A16" s="17"/>
      <c r="B16" s="5" t="s">
        <v>5</v>
      </c>
      <c r="C16" s="6">
        <v>500</v>
      </c>
      <c r="E16" s="3">
        <f>C16</f>
        <v>500</v>
      </c>
      <c r="H16" s="23"/>
    </row>
    <row r="17" spans="2:8" ht="11.25" customHeight="1">
      <c r="B17" s="5" t="s">
        <v>7</v>
      </c>
      <c r="C17" s="11">
        <v>200</v>
      </c>
      <c r="D17" s="1">
        <f>C17*0.215</f>
        <v>43</v>
      </c>
      <c r="E17" s="19">
        <f>D17+C17</f>
        <v>243</v>
      </c>
      <c r="H17" s="23"/>
    </row>
    <row r="18" spans="2:8" ht="12.75">
      <c r="B18" s="5" t="s">
        <v>8</v>
      </c>
      <c r="C18" s="11">
        <v>1000</v>
      </c>
      <c r="D18" s="1">
        <f>C18*0.215</f>
        <v>215</v>
      </c>
      <c r="E18" s="19">
        <f>D18+C18</f>
        <v>1215</v>
      </c>
      <c r="H18" s="23"/>
    </row>
    <row r="19" spans="2:8" ht="12.75">
      <c r="B19" s="5" t="s">
        <v>25</v>
      </c>
      <c r="C19" s="11">
        <v>2500</v>
      </c>
      <c r="D19" s="1">
        <f>C19*0.215</f>
        <v>537.5</v>
      </c>
      <c r="E19" s="19">
        <f>D19+C19</f>
        <v>3037.5</v>
      </c>
      <c r="H19" s="23"/>
    </row>
    <row r="20" spans="2:8" ht="12.75">
      <c r="B20" s="5" t="s">
        <v>11</v>
      </c>
      <c r="C20" s="11">
        <v>100</v>
      </c>
      <c r="D20" s="1">
        <f>C20*0.215</f>
        <v>21.5</v>
      </c>
      <c r="E20" s="19">
        <v>156</v>
      </c>
      <c r="H20" s="23"/>
    </row>
    <row r="21" spans="1:8" s="4" customFormat="1" ht="12.75">
      <c r="A21" s="4" t="s">
        <v>2</v>
      </c>
      <c r="C21" s="8">
        <f>SUM(C14:C20)</f>
        <v>7000</v>
      </c>
      <c r="D21" s="8">
        <f>SUM(C14:C18)</f>
        <v>4400</v>
      </c>
      <c r="E21" s="8">
        <f>SUM(E14:E20)</f>
        <v>8281.5</v>
      </c>
      <c r="H21" s="24"/>
    </row>
    <row r="22" spans="2:8" ht="8.25" customHeight="1">
      <c r="B22" s="5"/>
      <c r="C22" s="6"/>
      <c r="H22" s="23"/>
    </row>
    <row r="23" spans="1:8" ht="12.75">
      <c r="A23" s="5"/>
      <c r="B23" s="5"/>
      <c r="C23" s="6"/>
      <c r="D23" s="5"/>
      <c r="E23" s="5"/>
      <c r="H23" s="23"/>
    </row>
    <row r="24" spans="1:8" ht="12.75">
      <c r="A24" s="5" t="s">
        <v>21</v>
      </c>
      <c r="B24" s="5" t="s">
        <v>14</v>
      </c>
      <c r="C24" s="6">
        <v>0</v>
      </c>
      <c r="D24" s="5"/>
      <c r="E24" s="6">
        <f>C24+D24</f>
        <v>0</v>
      </c>
      <c r="H24" s="23"/>
    </row>
    <row r="25" spans="1:8" ht="12.75">
      <c r="A25" s="5"/>
      <c r="B25" s="5" t="s">
        <v>15</v>
      </c>
      <c r="C25" s="6">
        <v>200</v>
      </c>
      <c r="D25" s="5">
        <f>C25*0.215</f>
        <v>43</v>
      </c>
      <c r="E25" s="6">
        <f aca="true" t="shared" si="0" ref="E25:E30">D25+C25</f>
        <v>243</v>
      </c>
      <c r="H25" s="23"/>
    </row>
    <row r="26" spans="1:8" ht="12.75">
      <c r="A26" s="5"/>
      <c r="B26" s="5" t="s">
        <v>27</v>
      </c>
      <c r="C26" s="6">
        <v>10400</v>
      </c>
      <c r="D26" s="5"/>
      <c r="E26" s="6">
        <f t="shared" si="0"/>
        <v>10400</v>
      </c>
      <c r="H26" s="23"/>
    </row>
    <row r="27" spans="1:8" ht="12.75">
      <c r="A27" s="5"/>
      <c r="B27" s="5" t="s">
        <v>16</v>
      </c>
      <c r="C27" s="6"/>
      <c r="D27" s="5"/>
      <c r="E27" s="6">
        <f t="shared" si="0"/>
        <v>0</v>
      </c>
      <c r="H27" s="23"/>
    </row>
    <row r="28" spans="1:8" ht="12.75">
      <c r="A28" s="5"/>
      <c r="B28" s="5" t="s">
        <v>17</v>
      </c>
      <c r="C28" s="6">
        <v>2340</v>
      </c>
      <c r="D28" s="5"/>
      <c r="E28" s="6">
        <f t="shared" si="0"/>
        <v>2340</v>
      </c>
      <c r="H28" s="23"/>
    </row>
    <row r="29" spans="1:8" ht="12.75">
      <c r="A29" s="5"/>
      <c r="B29" s="5" t="s">
        <v>22</v>
      </c>
      <c r="C29" s="6">
        <v>600</v>
      </c>
      <c r="D29" s="5"/>
      <c r="E29" s="6">
        <f t="shared" si="0"/>
        <v>600</v>
      </c>
      <c r="H29" s="23"/>
    </row>
    <row r="30" spans="2:5" s="5" customFormat="1" ht="25.5">
      <c r="B30" s="16" t="s">
        <v>23</v>
      </c>
      <c r="C30" s="6">
        <v>2340</v>
      </c>
      <c r="D30" s="5">
        <f>(C30*0.2)</f>
        <v>468</v>
      </c>
      <c r="E30" s="6">
        <f t="shared" si="0"/>
        <v>2808</v>
      </c>
    </row>
    <row r="31" spans="1:8" ht="12.75">
      <c r="A31" s="5"/>
      <c r="B31" s="5"/>
      <c r="C31" s="6"/>
      <c r="D31" s="5"/>
      <c r="E31" s="6"/>
      <c r="H31" s="23"/>
    </row>
    <row r="32" spans="1:8" ht="12.75">
      <c r="A32" s="4" t="s">
        <v>18</v>
      </c>
      <c r="B32" s="5"/>
      <c r="C32" s="8">
        <f>SUM(C24:C30)</f>
        <v>15880</v>
      </c>
      <c r="D32" s="4"/>
      <c r="E32" s="8">
        <f>SUM(E24:E30)</f>
        <v>16391</v>
      </c>
      <c r="H32" s="23"/>
    </row>
    <row r="33" spans="1:8" s="13" customFormat="1" ht="15.75">
      <c r="A33" s="12"/>
      <c r="B33" s="4"/>
      <c r="C33" s="8"/>
      <c r="D33" s="12"/>
      <c r="E33" s="20"/>
      <c r="H33" s="25"/>
    </row>
    <row r="34" spans="1:8" s="4" customFormat="1" ht="12.75">
      <c r="A34" s="21" t="s">
        <v>1</v>
      </c>
      <c r="B34" s="21"/>
      <c r="C34" s="22">
        <f>C32+C21</f>
        <v>22880</v>
      </c>
      <c r="D34" s="22">
        <f>D32+D21</f>
        <v>4400</v>
      </c>
      <c r="E34" s="22">
        <f>E32+E21</f>
        <v>24672.5</v>
      </c>
      <c r="H34" s="24"/>
    </row>
    <row r="36" spans="1:5" ht="12.75">
      <c r="A36" s="21" t="s">
        <v>29</v>
      </c>
      <c r="B36" s="21"/>
      <c r="C36" s="22"/>
      <c r="D36" s="21"/>
      <c r="E36" s="27">
        <f>E10-E34</f>
        <v>-22462.5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cc130110</cp:lastModifiedBy>
  <cp:lastPrinted>2018-06-18T18:47:14Z</cp:lastPrinted>
  <dcterms:created xsi:type="dcterms:W3CDTF">2011-02-17T23:09:40Z</dcterms:created>
  <dcterms:modified xsi:type="dcterms:W3CDTF">2018-09-03T08:37:13Z</dcterms:modified>
  <cp:category/>
  <cp:version/>
  <cp:contentType/>
  <cp:contentStatus/>
</cp:coreProperties>
</file>